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ocuments\Universidad Autonoma Bucaramanga\Dirección Investigaciones\Grants &amp; Partnerships\Internal Grants\2025\Técnicos y Tecnológicos\Evaluation Formats\"/>
    </mc:Choice>
  </mc:AlternateContent>
  <xr:revisionPtr revIDLastSave="0" documentId="13_ncr:1_{F4D549CC-F862-4ECE-87FA-354F734DDF98}" xr6:coauthVersionLast="47" xr6:coauthVersionMax="47" xr10:uidLastSave="{00000000-0000-0000-0000-000000000000}"/>
  <bookViews>
    <workbookView xWindow="-110" yWindow="-110" windowWidth="25820" windowHeight="14620" tabRatio="910" xr2:uid="{00000000-000D-0000-FFFF-FFFF00000000}"/>
  </bookViews>
  <sheets>
    <sheet name="Codigo" sheetId="161" r:id="rId1"/>
    <sheet name="Dato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161" l="1" a="1"/>
  <c r="R13" i="161" s="1"/>
  <c r="R20" i="161"/>
  <c r="R12" i="161" a="1"/>
  <c r="R12" i="161" s="1"/>
  <c r="R14" i="161" a="1"/>
  <c r="R14" i="161" s="1"/>
  <c r="R19" i="161"/>
  <c r="R17" i="161" a="1"/>
  <c r="R17" i="161" s="1"/>
  <c r="R10" i="161" a="1"/>
  <c r="R10" i="161" s="1"/>
  <c r="R21" i="161" l="1"/>
  <c r="C21" i="16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<sst xmlns="http://schemas.openxmlformats.org/spreadsheetml/2006/main" count="64" uniqueCount="63">
  <si>
    <t>Criterio</t>
  </si>
  <si>
    <t>Sub-criterio</t>
  </si>
  <si>
    <t>Investigador principal</t>
  </si>
  <si>
    <t>IE</t>
  </si>
  <si>
    <t>IS</t>
  </si>
  <si>
    <t>IJ</t>
  </si>
  <si>
    <t>Respuestas de sí o no</t>
  </si>
  <si>
    <t>No</t>
  </si>
  <si>
    <t>Peso</t>
  </si>
  <si>
    <t>Calidad</t>
  </si>
  <si>
    <t>Investigadores en formación</t>
  </si>
  <si>
    <t>¿Otras IES?</t>
  </si>
  <si>
    <t>IA</t>
  </si>
  <si>
    <t>Observaciones</t>
  </si>
  <si>
    <t>Subtotal</t>
  </si>
  <si>
    <t>Código</t>
  </si>
  <si>
    <t>Título</t>
  </si>
  <si>
    <t>Duración</t>
  </si>
  <si>
    <t>Fecha</t>
  </si>
  <si>
    <t>Inv. Pr.</t>
  </si>
  <si>
    <t>Calificación Final</t>
  </si>
  <si>
    <t>Concepto</t>
  </si>
  <si>
    <t>Si</t>
  </si>
  <si>
    <t>Alianzas</t>
  </si>
  <si>
    <t>Categoría del Investigador/a Principal</t>
  </si>
  <si>
    <t>N/A</t>
  </si>
  <si>
    <t>¿Graduados UNAB?</t>
  </si>
  <si>
    <t>¿Estudiantes de pregrado UNAB?</t>
  </si>
  <si>
    <t># de coinvestigadores externos a la UNAB</t>
  </si>
  <si>
    <t>¿Estudiantes de posgrado UNAB?</t>
  </si>
  <si>
    <t>¿Empresas?</t>
  </si>
  <si>
    <t># de aliados (sin incluir la UNAB)</t>
  </si>
  <si>
    <t>¿Gobierno?</t>
  </si>
  <si>
    <t>¿Sociedad?</t>
  </si>
  <si>
    <t>¿Internacionales?</t>
  </si>
  <si>
    <t>¿Organizaciones regionales?</t>
  </si>
  <si>
    <t>Transición energética</t>
  </si>
  <si>
    <t>Salud y bienestar</t>
  </si>
  <si>
    <t>Valoración del panel de expertos (traer de la rúbrica correspondiente)</t>
  </si>
  <si>
    <t>Desarrollo humano con equidad</t>
  </si>
  <si>
    <t xml:space="preserve"> Bioeconomía, biotec y sostenibilidad ambiental</t>
  </si>
  <si>
    <t>Desarrollo económico y empresarial</t>
  </si>
  <si>
    <t>¿Otros enfoques?</t>
  </si>
  <si>
    <t>Puntajes adicionales</t>
  </si>
  <si>
    <t>Vinculación de coinvestigadores de UNISANGIL.</t>
  </si>
  <si>
    <t>¿En el proyecto participan profesores de UNISANGIL como investigador principal o co-investigadores?</t>
  </si>
  <si>
    <t xml:space="preserve">Coherencia </t>
  </si>
  <si>
    <t>Convocatoria de Investigación I+D+I y T&amp;T</t>
  </si>
  <si>
    <t>Equipo de investigación I</t>
  </si>
  <si>
    <t>Equipo de investigación II</t>
  </si>
  <si>
    <t xml:space="preserve">Vincula estudiantes de programas técnicos y tecnológicos UNAB dentro del equipo de investigación. </t>
  </si>
  <si>
    <t>Pertinencia con los enfoques institucionales</t>
  </si>
  <si>
    <t>Tutorías en semilleros de investigación</t>
  </si>
  <si>
    <t xml:space="preserve">¿El equipo de investigación (investigador/a principal o co-investigadores) ha realizado tutorías en semilleros de investigación durante la vigencia 2025-I?												</t>
  </si>
  <si>
    <t>Equipo de investigación III</t>
  </si>
  <si>
    <t xml:space="preserve">El investigador principal hace parte de los programas Técnicos y Tecnológicos UNAB (TyT). 
Si el investigador principal no hace de los programas TyT, vincula al menos a un profesor TyT dentro del grupo de investigación. </t>
  </si>
  <si>
    <t>1 de 1</t>
  </si>
  <si>
    <t>Hoja:</t>
  </si>
  <si>
    <t>Fecha:</t>
  </si>
  <si>
    <t>Versión:</t>
  </si>
  <si>
    <t>Código:</t>
  </si>
  <si>
    <t>GIN02-01-FO-11</t>
  </si>
  <si>
    <r>
      <rPr>
        <sz val="12"/>
        <color theme="1"/>
        <rFont val="Calibri"/>
        <family val="2"/>
        <scheme val="minor"/>
      </rPr>
      <t xml:space="preserve">Gestión de la investigación
Proyectos CTI arte y cultura
</t>
    </r>
    <r>
      <rPr>
        <b/>
        <sz val="12"/>
        <color theme="1"/>
        <rFont val="Calibri"/>
        <family val="2"/>
        <scheme val="minor"/>
      </rPr>
      <t>Evaluación consolidada de propuesta a convocatoria interna de T&amp;T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</si>
</sst>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.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Calibri (Body)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" fontId="0" fillId="0" borderId="0" xfId="0" applyNumberFormat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5" fontId="0" fillId="3" borderId="1" xfId="0" applyNumberFormat="1" applyFill="1" applyBorder="1" applyAlignment="1" applyProtection="1">
      <alignment horizontal="center" vertical="center"/>
      <protection locked="0"/>
    </xf>
    <xf numFmtId="165" fontId="0" fillId="3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>
      <alignment horizontal="left" vertical="center" wrapText="1"/>
    </xf>
    <xf numFmtId="165" fontId="0" fillId="3" borderId="5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4" fontId="11" fillId="0" borderId="2" xfId="0" applyNumberFormat="1" applyFont="1" applyBorder="1" applyAlignment="1" applyProtection="1">
      <alignment horizontal="center" vertical="center"/>
      <protection locked="0"/>
    </xf>
    <xf numFmtId="14" fontId="11" fillId="0" borderId="3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1" fontId="0" fillId="3" borderId="1" xfId="0" applyNumberForma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9" fontId="7" fillId="3" borderId="1" xfId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9" fontId="7" fillId="3" borderId="1" xfId="1" applyFont="1" applyFill="1" applyBorder="1" applyAlignment="1">
      <alignment vertical="center" wrapText="1"/>
    </xf>
    <xf numFmtId="9" fontId="3" fillId="0" borderId="1" xfId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</cellXfs>
  <cellStyles count="2">
    <cellStyle name="Normal" xfId="0" builtinId="0"/>
    <cellStyle name="Porcentaje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7CE"/>
      <color rgb="FF9C0006"/>
      <color rgb="FF607731"/>
      <color rgb="FF6982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229961</xdr:colOff>
      <xdr:row>0</xdr:row>
      <xdr:rowOff>261257</xdr:rowOff>
    </xdr:from>
    <xdr:to>
      <xdr:col>2</xdr:col>
      <xdr:colOff>643771</xdr:colOff>
      <xdr:row>2</xdr:row>
      <xdr:rowOff>234518</xdr:rowOff>
    </xdr:to>
    <xdr:pic>
      <xdr:nvPicPr>
        <xdr:cNvPr id="2" name="Picture 1" descr="A black background with white text&#10;&#10;Description automatically generated">
          <a:extLst>
            <a:ext uri="{FF2B5EF4-FFF2-40B4-BE49-F238E27FC236}">
              <a16:creationId xmlns:a16="http://schemas.microsoft.com/office/drawing/2014/main" id="{0DC0902B-E333-FF4D-8A4E-E393481CCD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2" t="21432" r="6811" b="20115"/>
        <a:stretch/>
      </xdr:blipFill>
      <xdr:spPr>
        <a:xfrm>
          <a:off x="229961" y="261257"/>
          <a:ext cx="2071160" cy="506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5"/>
  <sheetViews>
    <sheetView showGridLines="0" tabSelected="1" zoomScaleNormal="100" workbookViewId="0">
      <selection activeCell="G5" sqref="G5:R5"/>
    </sheetView>
  </sheetViews>
  <sheetFormatPr baseColWidth="10" defaultRowHeight="14.5"/>
  <cols>
    <col min="1" max="1" width="20" customWidth="1"/>
    <col min="2" max="2" width="4.81640625" customWidth="1"/>
    <col min="3" max="3" width="13" customWidth="1"/>
    <col min="4" max="4" width="4.26953125" customWidth="1"/>
    <col min="5" max="5" width="4.1796875" customWidth="1"/>
    <col min="6" max="6" width="4.26953125" customWidth="1"/>
    <col min="7" max="7" width="4" customWidth="1"/>
    <col min="8" max="8" width="3.7265625" customWidth="1"/>
    <col min="9" max="10" width="3.453125" customWidth="1"/>
    <col min="11" max="11" width="6.1796875" customWidth="1"/>
    <col min="12" max="12" width="6" customWidth="1"/>
    <col min="13" max="13" width="9" customWidth="1"/>
    <col min="14" max="14" width="6.81640625" customWidth="1"/>
    <col min="15" max="15" width="5.81640625" customWidth="1"/>
    <col min="16" max="16" width="11.453125" customWidth="1"/>
    <col min="17" max="17" width="4.81640625" customWidth="1"/>
    <col min="18" max="18" width="15.453125" customWidth="1"/>
    <col min="19" max="19" width="11.81640625" bestFit="1" customWidth="1"/>
  </cols>
  <sheetData>
    <row r="1" spans="1:19" ht="21" customHeight="1">
      <c r="A1" s="47"/>
      <c r="B1" s="47"/>
      <c r="C1" s="47"/>
      <c r="D1" s="48" t="s">
        <v>62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22" t="s">
        <v>60</v>
      </c>
      <c r="Q1" s="24" t="s">
        <v>61</v>
      </c>
      <c r="R1" s="24"/>
    </row>
    <row r="2" spans="1:19" ht="21" customHeight="1">
      <c r="A2" s="47"/>
      <c r="B2" s="47"/>
      <c r="C2" s="47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22" t="s">
        <v>59</v>
      </c>
      <c r="Q2" s="37">
        <v>1</v>
      </c>
      <c r="R2" s="37"/>
    </row>
    <row r="3" spans="1:19" ht="21" customHeight="1">
      <c r="A3" s="47"/>
      <c r="B3" s="47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23" t="s">
        <v>58</v>
      </c>
      <c r="Q3" s="38">
        <v>45770</v>
      </c>
      <c r="R3" s="38"/>
    </row>
    <row r="4" spans="1:19" ht="21" customHeight="1">
      <c r="A4" s="47"/>
      <c r="B4" s="47"/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23" t="s">
        <v>57</v>
      </c>
      <c r="Q4" s="25" t="s">
        <v>56</v>
      </c>
      <c r="R4" s="26"/>
    </row>
    <row r="5" spans="1:19" ht="23.25" customHeight="1">
      <c r="A5" s="6" t="s">
        <v>15</v>
      </c>
      <c r="B5" s="40"/>
      <c r="C5" s="40"/>
      <c r="D5" s="40"/>
      <c r="E5" s="42" t="s">
        <v>16</v>
      </c>
      <c r="F5" s="42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9" ht="16" customHeight="1">
      <c r="A6" s="35" t="s">
        <v>47</v>
      </c>
      <c r="B6" s="35"/>
      <c r="C6" s="35"/>
      <c r="D6" s="35"/>
      <c r="E6" s="44" t="s">
        <v>17</v>
      </c>
      <c r="F6" s="44"/>
      <c r="G6" s="45"/>
      <c r="H6" s="45"/>
      <c r="I6" s="41" t="s">
        <v>18</v>
      </c>
      <c r="J6" s="41"/>
      <c r="K6" s="46"/>
      <c r="L6" s="46"/>
      <c r="M6" s="6" t="s">
        <v>19</v>
      </c>
      <c r="N6" s="40"/>
      <c r="O6" s="40"/>
      <c r="P6" s="40"/>
      <c r="Q6" s="40"/>
      <c r="R6" s="40"/>
    </row>
    <row r="7" spans="1:19">
      <c r="A7" s="10" t="s">
        <v>0</v>
      </c>
      <c r="B7" s="10" t="s">
        <v>8</v>
      </c>
      <c r="C7" s="27" t="s">
        <v>1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10" t="s">
        <v>14</v>
      </c>
    </row>
    <row r="8" spans="1:19" ht="22" customHeight="1">
      <c r="A8" s="7" t="s">
        <v>9</v>
      </c>
      <c r="B8" s="9">
        <v>40</v>
      </c>
      <c r="C8" s="33" t="s">
        <v>38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15"/>
    </row>
    <row r="9" spans="1:19" ht="22" customHeight="1">
      <c r="A9" s="7" t="s">
        <v>46</v>
      </c>
      <c r="B9" s="9">
        <v>20</v>
      </c>
      <c r="C9" s="33" t="s">
        <v>38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15"/>
    </row>
    <row r="10" spans="1:19" ht="21" customHeight="1">
      <c r="A10" s="51" t="s">
        <v>48</v>
      </c>
      <c r="B10" s="36">
        <v>10</v>
      </c>
      <c r="C10" s="54" t="s">
        <v>24</v>
      </c>
      <c r="D10" s="39"/>
      <c r="E10" s="54" t="s">
        <v>28</v>
      </c>
      <c r="F10" s="54"/>
      <c r="G10" s="54"/>
      <c r="H10" s="54"/>
      <c r="I10" s="54"/>
      <c r="J10" s="55"/>
      <c r="K10" s="54" t="s">
        <v>10</v>
      </c>
      <c r="L10" s="54"/>
      <c r="M10" s="13" t="s">
        <v>26</v>
      </c>
      <c r="N10" s="56" t="s">
        <v>27</v>
      </c>
      <c r="O10" s="56"/>
      <c r="P10" s="57" t="s">
        <v>29</v>
      </c>
      <c r="Q10" s="57"/>
      <c r="R10" s="49" cm="1">
        <f t="array" ref="R10">B10*(_xlfn.IFS(OR(D10="IE",D10="IS"),0.4,D10="IA",0.3,D10="IJ",0.2,OR(D10="N/A",D10=""),0)+IF(J10&gt;0,0.2,0)+IF(M11="Si",0.15,0)+IF(N11="Si",0.15,0)+IF(P11="Si",0.1,0))</f>
        <v>0</v>
      </c>
    </row>
    <row r="11" spans="1:19" ht="17.149999999999999" customHeight="1">
      <c r="A11" s="53"/>
      <c r="B11" s="36"/>
      <c r="C11" s="54"/>
      <c r="D11" s="39"/>
      <c r="E11" s="54"/>
      <c r="F11" s="54"/>
      <c r="G11" s="54"/>
      <c r="H11" s="54"/>
      <c r="I11" s="54"/>
      <c r="J11" s="55"/>
      <c r="K11" s="54"/>
      <c r="L11" s="54"/>
      <c r="M11" s="8"/>
      <c r="N11" s="39"/>
      <c r="O11" s="39"/>
      <c r="P11" s="39"/>
      <c r="Q11" s="39"/>
      <c r="R11" s="49"/>
      <c r="S11" s="11"/>
    </row>
    <row r="12" spans="1:19" ht="29.15" customHeight="1">
      <c r="A12" s="17" t="s">
        <v>49</v>
      </c>
      <c r="B12" s="9">
        <v>10</v>
      </c>
      <c r="C12" s="64" t="s">
        <v>50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6"/>
      <c r="P12" s="62"/>
      <c r="Q12" s="63"/>
      <c r="R12" s="16" t="e" cm="1">
        <f t="array" ref="R12">B12*_xlfn.IFS(P12="Si",1,P12="No",0)</f>
        <v>#N/A</v>
      </c>
      <c r="S12" s="11"/>
    </row>
    <row r="13" spans="1:19" ht="45.65" customHeight="1">
      <c r="A13" s="17" t="s">
        <v>54</v>
      </c>
      <c r="B13" s="9">
        <v>10</v>
      </c>
      <c r="C13" s="64" t="s">
        <v>55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6"/>
      <c r="P13" s="62"/>
      <c r="Q13" s="63"/>
      <c r="R13" s="16" t="e" cm="1">
        <f t="array" ref="R13">B13*_xlfn.IFS(P13="Si",1,P13="No",0)</f>
        <v>#N/A</v>
      </c>
      <c r="S13" s="11"/>
    </row>
    <row r="14" spans="1:19" ht="36.75" customHeight="1">
      <c r="A14" s="51" t="s">
        <v>51</v>
      </c>
      <c r="B14" s="36">
        <v>10</v>
      </c>
      <c r="C14" s="18" t="s">
        <v>39</v>
      </c>
      <c r="D14" s="34" t="s">
        <v>40</v>
      </c>
      <c r="E14" s="34"/>
      <c r="F14" s="34"/>
      <c r="G14" s="34"/>
      <c r="H14" s="34" t="s">
        <v>36</v>
      </c>
      <c r="I14" s="34"/>
      <c r="J14" s="34"/>
      <c r="K14" s="34" t="s">
        <v>37</v>
      </c>
      <c r="L14" s="34"/>
      <c r="M14" s="34" t="s">
        <v>41</v>
      </c>
      <c r="N14" s="34"/>
      <c r="O14" s="34"/>
      <c r="P14" s="34" t="s">
        <v>42</v>
      </c>
      <c r="Q14" s="34"/>
      <c r="R14" s="49" t="e" cm="1">
        <f t="array" ref="R14">B14*_xlfn.IFS(COUNTIF(C15:O15,"Si")=1,0.4,COUNTIF(C15:O15,"Si")=2,0.8,COUNTIF(C15:O15,"Si")&gt;=3,1)</f>
        <v>#N/A</v>
      </c>
    </row>
    <row r="15" spans="1:19" ht="36" customHeight="1">
      <c r="A15" s="51"/>
      <c r="B15" s="36"/>
      <c r="C15" s="19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49"/>
    </row>
    <row r="16" spans="1:19" ht="18" customHeight="1">
      <c r="A16" s="52" t="s">
        <v>43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</row>
    <row r="17" spans="1:18" ht="26.15" customHeight="1">
      <c r="A17" s="51" t="s">
        <v>23</v>
      </c>
      <c r="B17" s="36">
        <v>5</v>
      </c>
      <c r="C17" s="18" t="s">
        <v>31</v>
      </c>
      <c r="D17" s="34" t="s">
        <v>11</v>
      </c>
      <c r="E17" s="34"/>
      <c r="F17" s="34" t="s">
        <v>30</v>
      </c>
      <c r="G17" s="34"/>
      <c r="H17" s="34" t="s">
        <v>32</v>
      </c>
      <c r="I17" s="34"/>
      <c r="J17" s="34"/>
      <c r="K17" s="34" t="s">
        <v>33</v>
      </c>
      <c r="L17" s="34"/>
      <c r="M17" s="34" t="s">
        <v>34</v>
      </c>
      <c r="N17" s="34"/>
      <c r="O17" s="34" t="s">
        <v>35</v>
      </c>
      <c r="P17" s="34"/>
      <c r="Q17" s="34"/>
      <c r="R17" s="49" cm="1">
        <f t="array" ref="R17">B17*(_xlfn.IFS(C18=0,0,C18=1,0.15,C18&gt;1,0.3)+IF(D18="Si",0.1,0)+IF(F18="Si",0.1,0)+IF(H18="Si",0.1,0)+IF(K18="Si",0.1,0)+IF(M18="Si",0.1,0)+IF(O18="Si",0.2,0))</f>
        <v>0</v>
      </c>
    </row>
    <row r="18" spans="1:18" ht="17.149999999999999" customHeight="1">
      <c r="A18" s="53"/>
      <c r="B18" s="36"/>
      <c r="C18" s="12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49"/>
    </row>
    <row r="19" spans="1:18" ht="43" customHeight="1">
      <c r="A19" s="17" t="s">
        <v>44</v>
      </c>
      <c r="B19" s="9">
        <v>5</v>
      </c>
      <c r="C19" s="67" t="s">
        <v>45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  <c r="P19" s="68"/>
      <c r="Q19" s="68"/>
      <c r="R19" s="16">
        <f>IF(O19="Si",5,0)</f>
        <v>0</v>
      </c>
    </row>
    <row r="20" spans="1:18" ht="31" customHeight="1">
      <c r="A20" s="20" t="s">
        <v>52</v>
      </c>
      <c r="B20" s="9">
        <v>5</v>
      </c>
      <c r="C20" s="59" t="s">
        <v>53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1"/>
      <c r="O20" s="68"/>
      <c r="P20" s="68"/>
      <c r="Q20" s="68"/>
      <c r="R20" s="21">
        <f>IF(O20="Si",5,0)</f>
        <v>0</v>
      </c>
    </row>
    <row r="21" spans="1:18" ht="16" customHeight="1">
      <c r="A21" s="27" t="s">
        <v>21</v>
      </c>
      <c r="B21" s="27"/>
      <c r="C21" s="28" t="e">
        <f>IF(AND(R8&gt;=30,R21&gt;=60),"Elegible","No Elegible")</f>
        <v>#N/A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 t="s">
        <v>20</v>
      </c>
      <c r="Q21" s="29"/>
      <c r="R21" s="30" t="e">
        <f>SUM(R8:R20)</f>
        <v>#N/A</v>
      </c>
    </row>
    <row r="22" spans="1:18" ht="16" customHeight="1">
      <c r="A22" s="27"/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29"/>
      <c r="R22" s="30"/>
    </row>
    <row r="23" spans="1:18" ht="26.15" customHeight="1">
      <c r="A23" s="31" t="s">
        <v>13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29"/>
      <c r="Q23" s="29"/>
      <c r="R23" s="30"/>
    </row>
    <row r="24" spans="1:18" ht="26.15" customHeight="1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29"/>
      <c r="Q24" s="29"/>
      <c r="R24" s="30"/>
    </row>
    <row r="25" spans="1:18" ht="26.15" customHeight="1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29"/>
      <c r="Q25" s="29"/>
      <c r="R25" s="30"/>
    </row>
  </sheetData>
  <mergeCells count="73">
    <mergeCell ref="P12:Q12"/>
    <mergeCell ref="C12:O12"/>
    <mergeCell ref="D15:G15"/>
    <mergeCell ref="C19:N19"/>
    <mergeCell ref="O19:Q19"/>
    <mergeCell ref="P13:Q13"/>
    <mergeCell ref="C13:O13"/>
    <mergeCell ref="P15:Q15"/>
    <mergeCell ref="M15:O15"/>
    <mergeCell ref="B17:B18"/>
    <mergeCell ref="D17:E17"/>
    <mergeCell ref="C20:N20"/>
    <mergeCell ref="O20:Q20"/>
    <mergeCell ref="A16:R16"/>
    <mergeCell ref="A17:A18"/>
    <mergeCell ref="A10:A11"/>
    <mergeCell ref="R10:R11"/>
    <mergeCell ref="C10:C11"/>
    <mergeCell ref="D10:D11"/>
    <mergeCell ref="K10:L11"/>
    <mergeCell ref="E10:I11"/>
    <mergeCell ref="J10:J11"/>
    <mergeCell ref="N10:O10"/>
    <mergeCell ref="P10:Q10"/>
    <mergeCell ref="R14:R15"/>
    <mergeCell ref="K15:L15"/>
    <mergeCell ref="H14:J14"/>
    <mergeCell ref="H15:J15"/>
    <mergeCell ref="K14:L14"/>
    <mergeCell ref="A1:C4"/>
    <mergeCell ref="D1:O4"/>
    <mergeCell ref="R17:R18"/>
    <mergeCell ref="D18:E18"/>
    <mergeCell ref="A14:A15"/>
    <mergeCell ref="B14:B15"/>
    <mergeCell ref="F18:G18"/>
    <mergeCell ref="H18:J18"/>
    <mergeCell ref="K18:L18"/>
    <mergeCell ref="M18:N18"/>
    <mergeCell ref="O18:Q18"/>
    <mergeCell ref="F17:G17"/>
    <mergeCell ref="H17:J17"/>
    <mergeCell ref="K17:L17"/>
    <mergeCell ref="M17:N17"/>
    <mergeCell ref="O17:Q17"/>
    <mergeCell ref="N11:O11"/>
    <mergeCell ref="P11:Q11"/>
    <mergeCell ref="B5:D5"/>
    <mergeCell ref="I6:J6"/>
    <mergeCell ref="C7:Q7"/>
    <mergeCell ref="C8:Q8"/>
    <mergeCell ref="N6:R6"/>
    <mergeCell ref="E5:F5"/>
    <mergeCell ref="G5:R5"/>
    <mergeCell ref="E6:F6"/>
    <mergeCell ref="G6:H6"/>
    <mergeCell ref="K6:L6"/>
    <mergeCell ref="Q1:R1"/>
    <mergeCell ref="Q4:R4"/>
    <mergeCell ref="A21:B22"/>
    <mergeCell ref="C21:O22"/>
    <mergeCell ref="P21:Q25"/>
    <mergeCell ref="R21:R25"/>
    <mergeCell ref="A23:A25"/>
    <mergeCell ref="B23:O25"/>
    <mergeCell ref="C9:Q9"/>
    <mergeCell ref="D14:G14"/>
    <mergeCell ref="M14:O14"/>
    <mergeCell ref="P14:Q14"/>
    <mergeCell ref="A6:D6"/>
    <mergeCell ref="B10:B11"/>
    <mergeCell ref="Q2:R2"/>
    <mergeCell ref="Q3:R3"/>
  </mergeCells>
  <conditionalFormatting sqref="C21">
    <cfRule type="cellIs" dxfId="5" priority="6" operator="equal">
      <formula>"Elegible"</formula>
    </cfRule>
    <cfRule type="cellIs" dxfId="4" priority="7" operator="equal">
      <formula>"No elegible"</formula>
    </cfRule>
  </conditionalFormatting>
  <conditionalFormatting sqref="R8">
    <cfRule type="cellIs" dxfId="3" priority="2" operator="lessThan">
      <formula>50</formula>
    </cfRule>
  </conditionalFormatting>
  <conditionalFormatting sqref="R9">
    <cfRule type="cellIs" dxfId="2" priority="3" operator="lessThan">
      <formula>15</formula>
    </cfRule>
  </conditionalFormatting>
  <conditionalFormatting sqref="R17:R20">
    <cfRule type="cellIs" dxfId="1" priority="1" operator="lessThan">
      <formula>0</formula>
    </cfRule>
  </conditionalFormatting>
  <conditionalFormatting sqref="R21:R25">
    <cfRule type="cellIs" dxfId="0" priority="5" operator="lessThan">
      <formula>60</formula>
    </cfRule>
  </conditionalFormatting>
  <dataValidations count="5">
    <dataValidation type="whole" operator="greaterThan" allowBlank="1" showInputMessage="1" showErrorMessage="1" sqref="C18" xr:uid="{BFD9175E-ED07-D043-888F-134A250D94AB}">
      <formula1>0</formula1>
    </dataValidation>
    <dataValidation type="whole" operator="greaterThanOrEqual" allowBlank="1" showInputMessage="1" showErrorMessage="1" sqref="J10:J11" xr:uid="{C55910F1-8663-9A40-870D-72A85D353027}">
      <formula1>0</formula1>
    </dataValidation>
    <dataValidation type="list" allowBlank="1" showInputMessage="1" showErrorMessage="1" sqref="G6:H6" xr:uid="{21C40DD3-6ADE-C242-931D-7762FF79AC9B}">
      <formula1>"12 meses,18 meses,24 meses"</formula1>
    </dataValidation>
    <dataValidation type="whole" allowBlank="1" showInputMessage="1" showErrorMessage="1" sqref="R8" xr:uid="{1848EA2E-CDA3-924C-A59A-24FF1EFC085A}">
      <formula1>0</formula1>
      <formula2>40</formula2>
    </dataValidation>
    <dataValidation type="whole" allowBlank="1" showInputMessage="1" showErrorMessage="1" sqref="R9" xr:uid="{F0F9491A-CCBE-A84B-B38D-0044522ED25B}">
      <formula1>0</formula1>
      <formula2>30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7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17758B8-48A3-894D-BD23-28039320C2D1}">
          <x14:formula1>
            <xm:f>Datos!$A$6:$A$10</xm:f>
          </x14:formula1>
          <xm:sqref>D10:D11</xm:sqref>
        </x14:dataValidation>
        <x14:dataValidation type="list" allowBlank="1" showInputMessage="1" showErrorMessage="1" xr:uid="{FD60D98B-56F7-F740-A68C-47E4729BE01D}">
          <x14:formula1>
            <xm:f>Datos!$A$2:$A$3</xm:f>
          </x14:formula1>
          <xm:sqref>O19:Q20 C15:Q15 D18:Q18 M11:Q11 P12:Q13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48"/>
  <dimension ref="A1:I21"/>
  <sheetViews>
    <sheetView zoomScale="130" zoomScaleNormal="130" workbookViewId="0">
      <selection activeCell="A12" sqref="A12:A21"/>
    </sheetView>
  </sheetViews>
  <sheetFormatPr baseColWidth="10" defaultRowHeight="14.5"/>
  <cols>
    <col min="1" max="1" width="30.7265625" customWidth="1"/>
    <col min="2" max="2" width="13.7265625" bestFit="1" customWidth="1"/>
    <col min="3" max="3" width="17.7265625" bestFit="1" customWidth="1"/>
    <col min="4" max="4" width="12.453125" bestFit="1" customWidth="1"/>
    <col min="6" max="6" width="6.26953125" bestFit="1" customWidth="1"/>
    <col min="7" max="9" width="3.26953125" customWidth="1"/>
  </cols>
  <sheetData>
    <row r="1" spans="1:9">
      <c r="A1" s="1" t="s">
        <v>6</v>
      </c>
    </row>
    <row r="2" spans="1:9">
      <c r="A2" t="s">
        <v>22</v>
      </c>
    </row>
    <row r="3" spans="1:9">
      <c r="A3" t="s">
        <v>7</v>
      </c>
    </row>
    <row r="5" spans="1:9">
      <c r="A5" s="14" t="s">
        <v>2</v>
      </c>
    </row>
    <row r="6" spans="1:9">
      <c r="A6" s="2" t="s">
        <v>3</v>
      </c>
    </row>
    <row r="7" spans="1:9">
      <c r="A7" s="2" t="s">
        <v>4</v>
      </c>
    </row>
    <row r="8" spans="1:9">
      <c r="A8" s="2" t="s">
        <v>12</v>
      </c>
    </row>
    <row r="9" spans="1:9">
      <c r="A9" s="2" t="s">
        <v>5</v>
      </c>
    </row>
    <row r="10" spans="1:9">
      <c r="A10" s="2" t="s">
        <v>25</v>
      </c>
    </row>
    <row r="11" spans="1:9">
      <c r="E11" s="3"/>
    </row>
    <row r="12" spans="1:9">
      <c r="A12" s="1"/>
      <c r="E12" s="4"/>
    </row>
    <row r="13" spans="1:9">
      <c r="G13" s="5"/>
      <c r="H13" s="5"/>
      <c r="I13" s="5"/>
    </row>
    <row r="14" spans="1:9">
      <c r="F14" s="5"/>
      <c r="G14" s="5"/>
      <c r="H14" s="5"/>
    </row>
    <row r="16" spans="1:9">
      <c r="A16" s="14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</sheetData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Codigo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jcabrerc</dc:creator>
  <cp:lastModifiedBy>OSCAR MAURICIO POVEDA BERMUDEZ</cp:lastModifiedBy>
  <cp:lastPrinted>2022-05-04T14:49:02Z</cp:lastPrinted>
  <dcterms:created xsi:type="dcterms:W3CDTF">2019-04-09T14:56:35Z</dcterms:created>
  <dcterms:modified xsi:type="dcterms:W3CDTF">2025-04-23T23:32:34Z</dcterms:modified>
</cp:coreProperties>
</file>